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elta.terviseamet.ee/dhs/webdav/a7e9ff98ad297c411df7d7d40e4ad4c8a6a59e2c/49302240277/b8444cbb-3959-4b19-b0fa-4004d6695b21/"/>
    </mc:Choice>
  </mc:AlternateContent>
  <xr:revisionPtr revIDLastSave="0" documentId="13_ncr:1_{3B717499-9C4B-451E-B7B7-1641134EB1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4" i="1"/>
  <c r="H5" i="1"/>
  <c r="H11" i="1"/>
  <c r="H8" i="1"/>
  <c r="H9" i="1"/>
  <c r="H12" i="1"/>
  <c r="H10" i="1"/>
</calcChain>
</file>

<file path=xl/sharedStrings.xml><?xml version="1.0" encoding="utf-8"?>
<sst xmlns="http://schemas.openxmlformats.org/spreadsheetml/2006/main" count="78" uniqueCount="52">
  <si>
    <t>Jrk nr</t>
  </si>
  <si>
    <t>Asutus</t>
  </si>
  <si>
    <t>Riigihanke nimetus</t>
  </si>
  <si>
    <t>Hanke objekti lühikirjeldus</t>
  </si>
  <si>
    <t>Lepingu kestus kuudes</t>
  </si>
  <si>
    <t>Rahastus</t>
  </si>
  <si>
    <t>riigieelarve</t>
  </si>
  <si>
    <r>
      <t xml:space="preserve">LÜ RTKle esitamise tähtaeg </t>
    </r>
    <r>
      <rPr>
        <b/>
        <sz val="11"/>
        <color rgb="FFFF0000"/>
        <rFont val="Times New Roman"/>
        <family val="1"/>
        <charset val="186"/>
      </rPr>
      <t>(täitub automaatselt)</t>
    </r>
  </si>
  <si>
    <r>
      <t xml:space="preserve">Lähteülesande/sisendi esitamise eest vastutava isiku </t>
    </r>
    <r>
      <rPr>
        <b/>
        <sz val="11"/>
        <color rgb="FFFF0000"/>
        <rFont val="Times New Roman"/>
        <family val="1"/>
        <charset val="186"/>
      </rPr>
      <t>NIMI ja E-POST</t>
    </r>
  </si>
  <si>
    <r>
      <t xml:space="preserve">Lepingu eeldatav maksumus </t>
    </r>
    <r>
      <rPr>
        <b/>
        <u/>
        <sz val="11"/>
        <rFont val="Times New Roman"/>
        <family val="1"/>
        <charset val="186"/>
      </rPr>
      <t xml:space="preserve">ilma käibemaksuta </t>
    </r>
    <r>
      <rPr>
        <b/>
        <sz val="11"/>
        <color rgb="FFFF0000"/>
        <rFont val="Times New Roman"/>
        <family val="1"/>
        <charset val="186"/>
      </rPr>
      <t>(konkreetne summa)</t>
    </r>
  </si>
  <si>
    <r>
      <t xml:space="preserve">Lepingu soovitav sõlmimise kuupäev </t>
    </r>
    <r>
      <rPr>
        <b/>
        <i/>
        <sz val="11"/>
        <rFont val="Times New Roman"/>
        <family val="1"/>
        <charset val="186"/>
      </rPr>
      <t>(arvestades teenuse osutamiseks kuluvat ettevalmistusaega/asjade tarneaega)</t>
    </r>
    <r>
      <rPr>
        <b/>
        <sz val="11"/>
        <rFont val="Times New Roman"/>
        <family val="1"/>
        <charset val="186"/>
      </rPr>
      <t xml:space="preserve"> </t>
    </r>
    <r>
      <rPr>
        <b/>
        <sz val="11"/>
        <color rgb="FFFF0000"/>
        <rFont val="Times New Roman"/>
        <family val="1"/>
        <charset val="186"/>
      </rPr>
      <t>(hilisem kuupäev, mitte kvartal, kuu vms)</t>
    </r>
  </si>
  <si>
    <t>Kütuse ostmine</t>
  </si>
  <si>
    <r>
      <t>Märkused ja kommentaarid (</t>
    </r>
    <r>
      <rPr>
        <b/>
        <i/>
        <sz val="11"/>
        <rFont val="Times New Roman"/>
        <family val="1"/>
        <charset val="186"/>
      </rPr>
      <t>nt "juba töös", "minikonkurss" vms</t>
    </r>
    <r>
      <rPr>
        <b/>
        <sz val="11"/>
        <rFont val="Times New Roman"/>
        <family val="1"/>
        <charset val="186"/>
      </rPr>
      <t>)</t>
    </r>
  </si>
  <si>
    <t>Brigitte Marlen Makke
brigitte.marlen.makke@terviseamet.ee</t>
  </si>
  <si>
    <t>Keskne hange
(Terviseamet)</t>
  </si>
  <si>
    <t>Terviseamet</t>
  </si>
  <si>
    <t>Ilona Honga
ilona.honga@terviseamet.ee</t>
  </si>
  <si>
    <t>Vedelik-kromatograaf dioodrividetektoriga võimaldab teostada ainevahetuse diagnostika laboratoorseid analüüse erinevatest inimkeha vedellikudest (veri, uriin, likvoor).</t>
  </si>
  <si>
    <t>Proovide ettevalmistusseade on mõeldud per- ja polüfluoroalküülainete erinevate veeliikide (põhja-, joogi-, pinnavee) proovide ettevalmistamiseks.</t>
  </si>
  <si>
    <t>Soetada 3 (kolm) uut N1-kategooria sõidukit.</t>
  </si>
  <si>
    <t>5 kuud</t>
  </si>
  <si>
    <t>Töös (RH 285738, hindamisel)</t>
  </si>
  <si>
    <t>Töös (RH 286953, hindamisel)</t>
  </si>
  <si>
    <t>Töös (RH 288416, pakkumuste esitamise tähtaeg 03.02.2025)</t>
  </si>
  <si>
    <t>Alari Oruste
alari.oruste@terviseamet.ee</t>
  </si>
  <si>
    <t>Ametisõidukite ostmine (varasem nimetus "Tarbesõidukite ostmine")</t>
  </si>
  <si>
    <t>IVD vedelik-kromatograaf UV-VIS detektoriga (IVD HPLC) (varasem nimetus "Vedelik-kromatograafi dioodrividetektoriga (HPLC-DAD) ostmine")</t>
  </si>
  <si>
    <t>Veeproovide ettevalmistusseadme ostmine (varasem nimetus "PFAS prooviettevalmistamise seadme ostmine")</t>
  </si>
  <si>
    <t>Ballistiliste kaitsevestide ostmine</t>
  </si>
  <si>
    <t>Raamlepingu sõlmimine ballistiliste kaitsevestide komplektide ostmiseks koos kaitsevahendite tarnimisega hankija määratud asukohtadesse üle Eesti Vabariigi vastavalt jaotuskavale.</t>
  </si>
  <si>
    <t>Andras Armväärt
andras.armvaart@terviseamet.ee</t>
  </si>
  <si>
    <t>24 kuud</t>
  </si>
  <si>
    <t>Töös (RH 288443, ettevalmistamisel)</t>
  </si>
  <si>
    <t>Illumina sekvenaatori tarbeks reagentide hankimine</t>
  </si>
  <si>
    <t>Labor soetas 2024. aastal Illumina sekvenaator, mille jaoks on vajalik sõlmida reagentide soetamiseks raamleping</t>
  </si>
  <si>
    <t>36 kuud</t>
  </si>
  <si>
    <t>Arina Tülp
arina.tulp@terviseamet.ee</t>
  </si>
  <si>
    <t>Söötmete, reaktiivide, diagnostikumide ja laboritarvikute ostmine Terviseametile</t>
  </si>
  <si>
    <t>Ilona Honga
ilona.honga@terviseamet.ee
Arina Tülp
arina.tulp@terviseamet.ee</t>
  </si>
  <si>
    <t xml:space="preserve">Rahvatervise labori varustamine söötmete, reaktiivide, diagnostikumide ja laboritarvikutega.
</t>
  </si>
  <si>
    <t>48 kuud</t>
  </si>
  <si>
    <t>Töös (ettevalmistamisel)</t>
  </si>
  <si>
    <t>Seadmete taatlemis- ja kalibreerimisteenuse hankimine</t>
  </si>
  <si>
    <t>Ilona Honga
ilona.honga@terviseamet.ee
Arina Tülp
arina.tulp@terviseamet.ee
Sille Parve
sille.parve@terviseamet.ee</t>
  </si>
  <si>
    <t>Mõõteriistade ja laboriseadmete taatlemine ja kalibreerimine vastavalt ISO 9001 ja ISO 17025:2017 standardite nõuetele perioodil 2025 – 2028.</t>
  </si>
  <si>
    <t>Ohtliku kauba kullerteenuse tellimine</t>
  </si>
  <si>
    <t>Leida koostööpartner ja sõlmida raamleping eriti ohtlike proovide (3. ohuklassi nakkusohtliku materjali) kullerteenuse osutamiseks.</t>
  </si>
  <si>
    <t>6 kuud</t>
  </si>
  <si>
    <t>Läbivoolutsütomeetri ostmine</t>
  </si>
  <si>
    <t>Veest bakterite analüüs reaalajas koos vahettegemise võimlausega kas bakter on eluvõimeline või mitte (terviseohutus).</t>
  </si>
  <si>
    <t>Selgumisel
(RH 284074 hankedokumendid on ettevalmistatud)</t>
  </si>
  <si>
    <t>Selgumisel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</si>
</sst>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2"/>
  <sheetViews>
    <sheetView tabSelected="1" workbookViewId="0">
      <pane ySplit="2" topLeftCell="A3" activePane="bottomLeft" state="frozen"/>
      <selection pane="bottomLeft" activeCell="M4" sqref="M4"/>
    </sheetView>
  </sheetViews>
  <sheetFormatPr defaultColWidth="8.7109375" defaultRowHeight="15" x14ac:dyDescent="0.25"/>
  <cols>
    <col min="1" max="1" width="6.7109375" style="12" customWidth="1"/>
    <col min="2" max="2" width="14.42578125" style="15" customWidth="1"/>
    <col min="3" max="3" width="34.28515625" style="15" customWidth="1"/>
    <col min="4" max="4" width="33.28515625" style="21" customWidth="1"/>
    <col min="5" max="5" width="46" style="15" customWidth="1"/>
    <col min="6" max="6" width="17.42578125" style="16" customWidth="1"/>
    <col min="7" max="7" width="22.42578125" style="17" customWidth="1"/>
    <col min="8" max="8" width="19.42578125" style="17" customWidth="1"/>
    <col min="9" max="9" width="15.5703125" style="18" bestFit="1" customWidth="1"/>
    <col min="10" max="10" width="13" style="18" customWidth="1"/>
    <col min="11" max="11" width="19.140625" style="19" customWidth="1"/>
    <col min="12" max="88" width="8.7109375" style="12"/>
    <col min="89" max="89" width="11.42578125" style="12" customWidth="1"/>
    <col min="90" max="16384" width="8.7109375" style="12"/>
  </cols>
  <sheetData>
    <row r="2" spans="1:11" ht="117" x14ac:dyDescent="0.25">
      <c r="A2" s="1" t="s">
        <v>0</v>
      </c>
      <c r="B2" s="2" t="s">
        <v>1</v>
      </c>
      <c r="C2" s="2" t="s">
        <v>8</v>
      </c>
      <c r="D2" s="2" t="s">
        <v>2</v>
      </c>
      <c r="E2" s="2" t="s">
        <v>3</v>
      </c>
      <c r="F2" s="4" t="s">
        <v>9</v>
      </c>
      <c r="G2" s="3" t="s">
        <v>10</v>
      </c>
      <c r="H2" s="3" t="s">
        <v>7</v>
      </c>
      <c r="I2" s="1" t="s">
        <v>4</v>
      </c>
      <c r="J2" s="1" t="s">
        <v>5</v>
      </c>
      <c r="K2" s="1" t="s">
        <v>12</v>
      </c>
    </row>
    <row r="3" spans="1:11" ht="60" x14ac:dyDescent="0.25">
      <c r="A3" s="5">
        <v>1</v>
      </c>
      <c r="B3" s="7" t="s">
        <v>14</v>
      </c>
      <c r="C3" s="7" t="s">
        <v>13</v>
      </c>
      <c r="D3" s="7" t="s">
        <v>11</v>
      </c>
      <c r="E3" s="6"/>
      <c r="F3" s="8"/>
      <c r="G3" s="9">
        <v>45839</v>
      </c>
      <c r="H3" s="9"/>
      <c r="I3" s="10"/>
      <c r="J3" s="11" t="s">
        <v>6</v>
      </c>
      <c r="K3" s="13"/>
    </row>
    <row r="4" spans="1:11" ht="36.950000000000003" customHeight="1" x14ac:dyDescent="0.25">
      <c r="A4" s="5">
        <v>2</v>
      </c>
      <c r="B4" s="6" t="s">
        <v>15</v>
      </c>
      <c r="C4" s="7" t="s">
        <v>24</v>
      </c>
      <c r="D4" s="7" t="s">
        <v>25</v>
      </c>
      <c r="E4" s="7" t="s">
        <v>19</v>
      </c>
      <c r="F4" s="8">
        <v>90000</v>
      </c>
      <c r="G4" s="9">
        <v>45688</v>
      </c>
      <c r="H4" s="9">
        <f>IF(F4&gt;=30000, IF(F4&lt;60000, EDATE(G4, -3), IF(F4&lt;140000, EDATE(G4, -4), EDATE(G4, -5))), "")</f>
        <v>45565</v>
      </c>
      <c r="I4" s="11" t="s">
        <v>20</v>
      </c>
      <c r="J4" s="11" t="s">
        <v>6</v>
      </c>
      <c r="K4" s="13" t="s">
        <v>21</v>
      </c>
    </row>
    <row r="5" spans="1:11" ht="75" x14ac:dyDescent="0.25">
      <c r="A5" s="5">
        <v>3</v>
      </c>
      <c r="B5" s="6" t="s">
        <v>15</v>
      </c>
      <c r="C5" s="20" t="s">
        <v>30</v>
      </c>
      <c r="D5" s="7" t="s">
        <v>28</v>
      </c>
      <c r="E5" s="7" t="s">
        <v>29</v>
      </c>
      <c r="F5" s="8">
        <v>350000</v>
      </c>
      <c r="G5" s="9">
        <v>45748</v>
      </c>
      <c r="H5" s="9">
        <f>IF(F5&gt;=30000, IF(F5&lt;60000, EDATE(G5, -3), IF(F5&lt;140000, EDATE(G5, -4), EDATE(G5, -5))), "")</f>
        <v>45597</v>
      </c>
      <c r="I5" s="10" t="s">
        <v>31</v>
      </c>
      <c r="J5" s="11" t="s">
        <v>6</v>
      </c>
      <c r="K5" s="13" t="s">
        <v>32</v>
      </c>
    </row>
    <row r="6" spans="1:11" ht="75" x14ac:dyDescent="0.25">
      <c r="A6" s="5">
        <v>4</v>
      </c>
      <c r="B6" s="6" t="s">
        <v>15</v>
      </c>
      <c r="C6" s="7" t="s">
        <v>16</v>
      </c>
      <c r="D6" s="7" t="s">
        <v>26</v>
      </c>
      <c r="E6" s="7" t="s">
        <v>17</v>
      </c>
      <c r="F6" s="8">
        <v>45000</v>
      </c>
      <c r="G6" s="9">
        <v>45719</v>
      </c>
      <c r="H6" s="9">
        <f>IF(F6&gt;=30000, IF(F6&lt;60000, EDATE(G6, -3), IF(F6&lt;140000, EDATE(G6, -4), EDATE(G6, -5))), "")</f>
        <v>45629</v>
      </c>
      <c r="I6" s="11" t="s">
        <v>20</v>
      </c>
      <c r="J6" s="11" t="s">
        <v>6</v>
      </c>
      <c r="K6" s="13" t="s">
        <v>23</v>
      </c>
    </row>
    <row r="7" spans="1:11" ht="60" x14ac:dyDescent="0.25">
      <c r="A7" s="5">
        <v>5</v>
      </c>
      <c r="B7" s="6" t="s">
        <v>15</v>
      </c>
      <c r="C7" s="7" t="s">
        <v>16</v>
      </c>
      <c r="D7" s="7" t="s">
        <v>27</v>
      </c>
      <c r="E7" s="7" t="s">
        <v>18</v>
      </c>
      <c r="F7" s="8">
        <v>55000</v>
      </c>
      <c r="G7" s="9">
        <v>45688</v>
      </c>
      <c r="H7" s="9">
        <f t="shared" ref="H7:H12" si="0">IF(F7&gt;=30000, IF(F7&lt;60000, EDATE(G7, -3), IF(F7&lt;140000, EDATE(G7, -4), EDATE(G7, -5))), "")</f>
        <v>45596</v>
      </c>
      <c r="I7" s="11" t="s">
        <v>20</v>
      </c>
      <c r="J7" s="11" t="s">
        <v>6</v>
      </c>
      <c r="K7" s="13" t="s">
        <v>22</v>
      </c>
    </row>
    <row r="8" spans="1:11" ht="60" x14ac:dyDescent="0.25">
      <c r="A8" s="5">
        <v>6</v>
      </c>
      <c r="B8" s="6" t="s">
        <v>15</v>
      </c>
      <c r="C8" s="20" t="s">
        <v>38</v>
      </c>
      <c r="D8" s="7" t="s">
        <v>37</v>
      </c>
      <c r="E8" s="7" t="s">
        <v>39</v>
      </c>
      <c r="F8" s="8">
        <v>4000000</v>
      </c>
      <c r="G8" s="9">
        <v>45809</v>
      </c>
      <c r="H8" s="9">
        <f t="shared" si="0"/>
        <v>45658</v>
      </c>
      <c r="I8" s="10" t="s">
        <v>40</v>
      </c>
      <c r="J8" s="11" t="s">
        <v>6</v>
      </c>
      <c r="K8" s="13" t="s">
        <v>41</v>
      </c>
    </row>
    <row r="9" spans="1:11" ht="90" x14ac:dyDescent="0.25">
      <c r="A9" s="5">
        <v>7</v>
      </c>
      <c r="B9" s="6" t="s">
        <v>15</v>
      </c>
      <c r="C9" s="20" t="s">
        <v>43</v>
      </c>
      <c r="D9" s="7" t="s">
        <v>42</v>
      </c>
      <c r="E9" s="7" t="s">
        <v>44</v>
      </c>
      <c r="F9" s="8">
        <v>130000</v>
      </c>
      <c r="G9" s="9">
        <v>45778</v>
      </c>
      <c r="H9" s="9">
        <f t="shared" si="0"/>
        <v>45658</v>
      </c>
      <c r="I9" s="10" t="s">
        <v>35</v>
      </c>
      <c r="J9" s="11" t="s">
        <v>6</v>
      </c>
      <c r="K9" s="13" t="s">
        <v>41</v>
      </c>
    </row>
    <row r="10" spans="1:11" ht="60" x14ac:dyDescent="0.25">
      <c r="A10" s="5">
        <v>8</v>
      </c>
      <c r="B10" s="14" t="s">
        <v>15</v>
      </c>
      <c r="C10" s="20" t="s">
        <v>36</v>
      </c>
      <c r="D10" s="7" t="s">
        <v>48</v>
      </c>
      <c r="E10" s="7" t="s">
        <v>49</v>
      </c>
      <c r="F10" s="22">
        <v>150000</v>
      </c>
      <c r="G10" s="9"/>
      <c r="H10" s="9" t="e">
        <f>IF(F10&gt;=30000, IF(F10&lt;60000, EDATE(G10, -3), IF(F10&lt;140000, EDATE(G10, -4), EDATE(G10, -5))), "")</f>
        <v>#NUM!</v>
      </c>
      <c r="I10" s="10" t="s">
        <v>47</v>
      </c>
      <c r="J10" s="11" t="s">
        <v>6</v>
      </c>
      <c r="K10" s="25" t="s">
        <v>50</v>
      </c>
    </row>
    <row r="11" spans="1:11" ht="45" x14ac:dyDescent="0.25">
      <c r="A11" s="5">
        <v>9</v>
      </c>
      <c r="B11" s="6" t="s">
        <v>15</v>
      </c>
      <c r="C11" s="20" t="s">
        <v>36</v>
      </c>
      <c r="D11" s="7" t="s">
        <v>33</v>
      </c>
      <c r="E11" s="7" t="s">
        <v>34</v>
      </c>
      <c r="F11" s="8">
        <v>500000</v>
      </c>
      <c r="G11" s="9">
        <v>45901</v>
      </c>
      <c r="H11" s="9">
        <f>IF(F11&gt;=30000, IF(F11&lt;60000, EDATE(G11, -3), IF(F11&lt;140000, EDATE(G11, -4), EDATE(G11, -5))), "")</f>
        <v>45748</v>
      </c>
      <c r="I11" s="10" t="s">
        <v>35</v>
      </c>
      <c r="J11" s="11" t="s">
        <v>6</v>
      </c>
      <c r="K11" s="13" t="s">
        <v>51</v>
      </c>
    </row>
    <row r="12" spans="1:11" s="26" customFormat="1" ht="45" x14ac:dyDescent="0.25">
      <c r="A12" s="5">
        <v>10</v>
      </c>
      <c r="B12" s="14" t="s">
        <v>15</v>
      </c>
      <c r="C12" s="20" t="s">
        <v>36</v>
      </c>
      <c r="D12" s="20" t="s">
        <v>45</v>
      </c>
      <c r="E12" s="20" t="s">
        <v>46</v>
      </c>
      <c r="F12" s="22"/>
      <c r="G12" s="23"/>
      <c r="H12" s="23" t="str">
        <f t="shared" si="0"/>
        <v/>
      </c>
      <c r="I12" s="24" t="s">
        <v>31</v>
      </c>
      <c r="J12" s="11" t="s">
        <v>6</v>
      </c>
      <c r="K12" s="25" t="s">
        <v>51</v>
      </c>
    </row>
  </sheetData>
  <dataValidations count="2">
    <dataValidation type="list" allowBlank="1" showInputMessage="1" showErrorMessage="1" sqref="J4:J7" xr:uid="{C16B66A0-13D6-4715-9D0E-C36642011C0D}">
      <formula1>#REF!</formula1>
    </dataValidation>
    <dataValidation type="list" allowBlank="1" showInputMessage="1" showErrorMessage="1" sqref="J2:J5 J8:J12" xr:uid="{66E2878E-1567-42F8-B3CB-7F4975067E29}">
      <formula1>#REF!</formula1>
    </dataValidation>
  </dataValidation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Loorpuu</dc:creator>
  <cp:lastModifiedBy>Brigitte Marlen Makke</cp:lastModifiedBy>
  <dcterms:created xsi:type="dcterms:W3CDTF">2020-09-24T12:23:01Z</dcterms:created>
  <dcterms:modified xsi:type="dcterms:W3CDTF">2025-01-24T06:58:34Z</dcterms:modified>
</cp:coreProperties>
</file>